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ESS\2019\CUENTAS PUBLICAS 2019\12 CUENTA PUBLICA DIC 2019\ROSY PORTAL\"/>
    </mc:Choice>
  </mc:AlternateContent>
  <bookViews>
    <workbookView xWindow="0" yWindow="0" windowWidth="16392" windowHeight="5448"/>
  </bookViews>
  <sheets>
    <sheet name="GCP" sheetId="26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62913"/>
  <fileRecoveryPr autoRecover="0"/>
</workbook>
</file>

<file path=xl/calcChain.xml><?xml version="1.0" encoding="utf-8"?>
<calcChain xmlns="http://schemas.openxmlformats.org/spreadsheetml/2006/main">
  <c r="E5" i="26" l="1"/>
  <c r="F5" i="26"/>
  <c r="G5" i="26"/>
  <c r="H5" i="26"/>
  <c r="I5" i="26"/>
  <c r="D5" i="26"/>
  <c r="F34" i="26" l="1"/>
  <c r="I34" i="26" s="1"/>
  <c r="F33" i="26"/>
  <c r="I33" i="26" s="1"/>
  <c r="F32" i="26"/>
  <c r="F31" i="26"/>
  <c r="I31" i="26" s="1"/>
  <c r="H30" i="26"/>
  <c r="G30" i="26"/>
  <c r="E30" i="26"/>
  <c r="D30" i="26"/>
  <c r="F29" i="26"/>
  <c r="I29" i="26" s="1"/>
  <c r="F28" i="26"/>
  <c r="I28" i="26" s="1"/>
  <c r="F27" i="26"/>
  <c r="I27" i="26" s="1"/>
  <c r="F26" i="26"/>
  <c r="I26" i="26" s="1"/>
  <c r="H25" i="26"/>
  <c r="G25" i="26"/>
  <c r="E25" i="26"/>
  <c r="D25" i="26"/>
  <c r="F24" i="26"/>
  <c r="F23" i="26"/>
  <c r="I23" i="26" s="1"/>
  <c r="H22" i="26"/>
  <c r="G22" i="26"/>
  <c r="E22" i="26"/>
  <c r="D22" i="26"/>
  <c r="F21" i="26"/>
  <c r="I21" i="26" s="1"/>
  <c r="F20" i="26"/>
  <c r="F19" i="26"/>
  <c r="I19" i="26" s="1"/>
  <c r="H18" i="26"/>
  <c r="G18" i="26"/>
  <c r="E18" i="26"/>
  <c r="D18" i="26"/>
  <c r="F17" i="26"/>
  <c r="I17" i="26" s="1"/>
  <c r="F16" i="26"/>
  <c r="I16" i="26" s="1"/>
  <c r="F15" i="26"/>
  <c r="I15" i="26" s="1"/>
  <c r="F14" i="26"/>
  <c r="I14" i="26" s="1"/>
  <c r="F13" i="26"/>
  <c r="I13" i="26" s="1"/>
  <c r="F12" i="26"/>
  <c r="I12" i="26" s="1"/>
  <c r="F11" i="26"/>
  <c r="I11" i="26" s="1"/>
  <c r="F10" i="26"/>
  <c r="I10" i="26" s="1"/>
  <c r="H9" i="26"/>
  <c r="G9" i="26"/>
  <c r="E9" i="26"/>
  <c r="D9" i="26"/>
  <c r="F8" i="26"/>
  <c r="F7" i="26"/>
  <c r="I7" i="26" s="1"/>
  <c r="H6" i="26"/>
  <c r="G6" i="26"/>
  <c r="E6" i="26"/>
  <c r="D6" i="26"/>
  <c r="F18" i="26" l="1"/>
  <c r="H36" i="26"/>
  <c r="F30" i="26"/>
  <c r="F22" i="26"/>
  <c r="F9" i="26"/>
  <c r="F6" i="26"/>
  <c r="E36" i="26"/>
  <c r="D36" i="26"/>
  <c r="G36" i="26"/>
  <c r="F25" i="26"/>
  <c r="I25" i="26"/>
  <c r="I30" i="26"/>
  <c r="I9" i="26"/>
  <c r="I8" i="26"/>
  <c r="I6" i="26" s="1"/>
  <c r="I20" i="26"/>
  <c r="I18" i="26" s="1"/>
  <c r="I24" i="26"/>
  <c r="I22" i="26" s="1"/>
  <c r="I32" i="26"/>
  <c r="F36" i="26" l="1"/>
  <c r="I36" i="26"/>
</calcChain>
</file>

<file path=xl/sharedStrings.xml><?xml version="1.0" encoding="utf-8"?>
<sst xmlns="http://schemas.openxmlformats.org/spreadsheetml/2006/main" count="66" uniqueCount="66">
  <si>
    <t>“Bajo protesta de decir verdad declaramos que los Estados Financieros y sus notas, son razonablemente correctos y son responsabilidad del emisor”.</t>
  </si>
  <si>
    <t>Concepto</t>
  </si>
  <si>
    <t>Modificado</t>
  </si>
  <si>
    <t>Devengado</t>
  </si>
  <si>
    <t>Subejercicio</t>
  </si>
  <si>
    <t>Aprobado</t>
  </si>
  <si>
    <t>Ampliaciones/ (Reducciones)</t>
  </si>
  <si>
    <t>Pagado</t>
  </si>
  <si>
    <t>3 = (1 + 2 )</t>
  </si>
  <si>
    <t>6 = ( 3 - 4 )</t>
  </si>
  <si>
    <t>Total del Gasto</t>
  </si>
  <si>
    <t>Egresos</t>
  </si>
  <si>
    <t>A</t>
  </si>
  <si>
    <t>B</t>
  </si>
  <si>
    <t>Programas</t>
  </si>
  <si>
    <t>Subsidios: Sector Social y Privado o Entidades Federativas y Municipios</t>
  </si>
  <si>
    <t>S</t>
  </si>
  <si>
    <t>Sujetos a Reglas de Operación</t>
  </si>
  <si>
    <t>U</t>
  </si>
  <si>
    <t>Otros Subsidios</t>
  </si>
  <si>
    <t>Desempeño de las Funciones</t>
  </si>
  <si>
    <t>E</t>
  </si>
  <si>
    <t>Prestación de Servicios Públicos</t>
  </si>
  <si>
    <t>Provisión de Bienes Públicos</t>
  </si>
  <si>
    <t>P</t>
  </si>
  <si>
    <t>Planeación, seguimiento y evaluación de políticas públicas</t>
  </si>
  <si>
    <t>F</t>
  </si>
  <si>
    <t>Promoción y fomento</t>
  </si>
  <si>
    <t>G</t>
  </si>
  <si>
    <t>Regulación y supervisión</t>
  </si>
  <si>
    <t>Funciones de las Fuerzas Armadas (Únicamente Gobierno Federal)</t>
  </si>
  <si>
    <t>R</t>
  </si>
  <si>
    <t>Específicos</t>
  </si>
  <si>
    <t>K</t>
  </si>
  <si>
    <t>Proyectos de Inversión</t>
  </si>
  <si>
    <t>Administrativos y de Apoyo</t>
  </si>
  <si>
    <t>M</t>
  </si>
  <si>
    <t>Apoyo al proceso presupuestario y para mejorar la eficiencia institucional</t>
  </si>
  <si>
    <t>O</t>
  </si>
  <si>
    <t>Apoyo a la función pública y al mejoramiento de la gestión</t>
  </si>
  <si>
    <t>W</t>
  </si>
  <si>
    <t>Operaciones ajenas</t>
  </si>
  <si>
    <t>Compromisos</t>
  </si>
  <si>
    <t>L</t>
  </si>
  <si>
    <t>Obligaciones de cumplimiento de resolución jurisdiccional</t>
  </si>
  <si>
    <t>N</t>
  </si>
  <si>
    <t>Desastres Naturales</t>
  </si>
  <si>
    <t>Obligaciones</t>
  </si>
  <si>
    <t>J</t>
  </si>
  <si>
    <t>Pensiones y jubilaciones</t>
  </si>
  <si>
    <t>T</t>
  </si>
  <si>
    <t>Aportaciones a la seguridad social</t>
  </si>
  <si>
    <t>Y</t>
  </si>
  <si>
    <t>Aportaciones a fondos de estabilización</t>
  </si>
  <si>
    <t>Z</t>
  </si>
  <si>
    <t>Aportaciones a fondos de inversión y reestructura de pensiones</t>
  </si>
  <si>
    <t>Programas de Gasto Federalizado</t>
  </si>
  <si>
    <t>I</t>
  </si>
  <si>
    <t>Gasto Federalizado</t>
  </si>
  <si>
    <t>C</t>
  </si>
  <si>
    <t>Participaciones a entidades federativas y municipios</t>
  </si>
  <si>
    <t>D</t>
  </si>
  <si>
    <t>Costo financiero, deuda o apoyos a deudores y ahorradores de la banca</t>
  </si>
  <si>
    <t>H</t>
  </si>
  <si>
    <t>Adeudos de ejercicios fiscales anteriores</t>
  </si>
  <si>
    <t>Instituto Tecnológico Superior de Salvatierra 
Gasto por Categoría Programática
Del 1 de Enero al 31 de Diiembre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</si>
</sst>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theme="1"/>
      <name val="}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7">
    <xf numFmtId="0" fontId="0" fillId="0" borderId="0"/>
    <xf numFmtId="164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" fontId="14" fillId="3" borderId="16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0" fontId="1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52">
    <xf numFmtId="0" fontId="0" fillId="0" borderId="0" xfId="0"/>
    <xf numFmtId="4" fontId="12" fillId="2" borderId="12" xfId="25" applyNumberFormat="1" applyFont="1" applyFill="1" applyBorder="1" applyAlignment="1">
      <alignment horizontal="center" vertical="center" wrapText="1"/>
    </xf>
    <xf numFmtId="0" fontId="12" fillId="2" borderId="12" xfId="25" applyNumberFormat="1" applyFont="1" applyFill="1" applyBorder="1" applyAlignment="1">
      <alignment horizontal="center" vertical="center" wrapText="1"/>
    </xf>
    <xf numFmtId="0" fontId="13" fillId="0" borderId="0" xfId="19" applyFont="1" applyProtection="1">
      <protection locked="0"/>
    </xf>
    <xf numFmtId="4" fontId="12" fillId="2" borderId="6" xfId="25" applyNumberFormat="1" applyFont="1" applyFill="1" applyBorder="1" applyAlignment="1">
      <alignment horizontal="center" vertical="center" wrapText="1"/>
    </xf>
    <xf numFmtId="4" fontId="12" fillId="2" borderId="4" xfId="25" applyNumberFormat="1" applyFont="1" applyFill="1" applyBorder="1" applyAlignment="1">
      <alignment horizontal="center" vertical="center" wrapText="1"/>
    </xf>
    <xf numFmtId="0" fontId="7" fillId="0" borderId="7" xfId="25" applyFont="1" applyFill="1" applyBorder="1" applyAlignment="1" applyProtection="1"/>
    <xf numFmtId="0" fontId="6" fillId="0" borderId="0" xfId="8" applyFont="1" applyFill="1" applyBorder="1" applyAlignment="1" applyProtection="1">
      <alignment horizontal="center" vertical="top"/>
      <protection hidden="1"/>
    </xf>
    <xf numFmtId="0" fontId="13" fillId="0" borderId="0" xfId="19" applyFont="1" applyBorder="1" applyProtection="1">
      <protection locked="0"/>
    </xf>
    <xf numFmtId="0" fontId="10" fillId="0" borderId="7" xfId="19" applyFont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/>
      <protection hidden="1"/>
    </xf>
    <xf numFmtId="0" fontId="6" fillId="0" borderId="0" xfId="19" applyFont="1" applyFill="1" applyBorder="1" applyAlignment="1" applyProtection="1">
      <alignment horizontal="left"/>
    </xf>
    <xf numFmtId="3" fontId="11" fillId="0" borderId="15" xfId="21" applyNumberFormat="1" applyFont="1" applyFill="1" applyBorder="1" applyProtection="1">
      <protection locked="0"/>
    </xf>
    <xf numFmtId="3" fontId="6" fillId="0" borderId="15" xfId="21" applyNumberFormat="1" applyFont="1" applyFill="1" applyBorder="1" applyProtection="1">
      <protection locked="0"/>
    </xf>
    <xf numFmtId="0" fontId="7" fillId="0" borderId="0" xfId="19" applyFont="1" applyFill="1" applyBorder="1" applyAlignment="1" applyProtection="1">
      <alignment horizontal="center"/>
    </xf>
    <xf numFmtId="0" fontId="7" fillId="0" borderId="0" xfId="19" applyFont="1" applyFill="1" applyBorder="1" applyAlignment="1" applyProtection="1">
      <alignment horizontal="left"/>
    </xf>
    <xf numFmtId="3" fontId="7" fillId="0" borderId="15" xfId="21" applyNumberFormat="1" applyFont="1" applyFill="1" applyBorder="1" applyProtection="1">
      <protection locked="0"/>
    </xf>
    <xf numFmtId="0" fontId="13" fillId="0" borderId="8" xfId="19" applyFont="1" applyBorder="1" applyProtection="1">
      <protection locked="0"/>
    </xf>
    <xf numFmtId="0" fontId="7" fillId="0" borderId="2" xfId="19" applyFont="1" applyFill="1" applyBorder="1" applyAlignment="1" applyProtection="1">
      <alignment horizontal="center"/>
    </xf>
    <xf numFmtId="0" fontId="7" fillId="0" borderId="2" xfId="19" applyFont="1" applyFill="1" applyBorder="1" applyAlignment="1" applyProtection="1">
      <alignment horizontal="left"/>
    </xf>
    <xf numFmtId="4" fontId="7" fillId="0" borderId="14" xfId="19" applyNumberFormat="1" applyFont="1" applyFill="1" applyBorder="1" applyProtection="1">
      <protection locked="0"/>
    </xf>
    <xf numFmtId="3" fontId="6" fillId="0" borderId="12" xfId="19" applyNumberFormat="1" applyFont="1" applyFill="1" applyBorder="1" applyProtection="1">
      <protection locked="0"/>
    </xf>
    <xf numFmtId="4" fontId="13" fillId="0" borderId="0" xfId="19" applyNumberFormat="1" applyFont="1" applyProtection="1">
      <protection locked="0"/>
    </xf>
    <xf numFmtId="0" fontId="3" fillId="0" borderId="0" xfId="19"/>
    <xf numFmtId="3" fontId="16" fillId="0" borderId="0" xfId="19" applyNumberFormat="1" applyFont="1"/>
    <xf numFmtId="3" fontId="13" fillId="0" borderId="0" xfId="19" applyNumberFormat="1" applyFont="1" applyProtection="1">
      <protection locked="0"/>
    </xf>
    <xf numFmtId="4" fontId="13" fillId="0" borderId="0" xfId="28" applyNumberFormat="1" applyFont="1" applyBorder="1" applyProtection="1">
      <protection locked="0"/>
    </xf>
    <xf numFmtId="4" fontId="11" fillId="0" borderId="10" xfId="35" applyNumberFormat="1" applyFont="1" applyFill="1" applyBorder="1" applyAlignment="1" applyProtection="1">
      <alignment horizontal="right"/>
      <protection locked="0"/>
    </xf>
    <xf numFmtId="4" fontId="11" fillId="0" borderId="0" xfId="35" applyNumberFormat="1" applyFont="1" applyBorder="1" applyProtection="1">
      <protection locked="0"/>
    </xf>
    <xf numFmtId="4" fontId="13" fillId="0" borderId="0" xfId="35" applyNumberFormat="1" applyFont="1" applyBorder="1" applyProtection="1">
      <protection locked="0"/>
    </xf>
    <xf numFmtId="4" fontId="13" fillId="0" borderId="0" xfId="35" applyNumberFormat="1" applyFont="1" applyBorder="1" applyProtection="1">
      <protection locked="0"/>
    </xf>
    <xf numFmtId="4" fontId="13" fillId="0" borderId="0" xfId="35" applyNumberFormat="1" applyFont="1" applyBorder="1" applyProtection="1">
      <protection locked="0"/>
    </xf>
    <xf numFmtId="4" fontId="13" fillId="0" borderId="0" xfId="35" applyNumberFormat="1" applyFont="1" applyBorder="1" applyProtection="1">
      <protection locked="0"/>
    </xf>
    <xf numFmtId="4" fontId="11" fillId="0" borderId="10" xfId="35" applyNumberFormat="1" applyFont="1" applyFill="1" applyBorder="1" applyAlignment="1" applyProtection="1">
      <alignment horizontal="right"/>
      <protection locked="0"/>
    </xf>
    <xf numFmtId="4" fontId="13" fillId="0" borderId="0" xfId="35" applyNumberFormat="1" applyFont="1" applyBorder="1" applyProtection="1">
      <protection locked="0"/>
    </xf>
    <xf numFmtId="0" fontId="12" fillId="2" borderId="4" xfId="25" applyFont="1" applyFill="1" applyBorder="1" applyAlignment="1" applyProtection="1">
      <alignment horizontal="center" vertical="center" wrapText="1"/>
      <protection locked="0"/>
    </xf>
    <xf numFmtId="0" fontId="12" fillId="2" borderId="5" xfId="25" applyFont="1" applyFill="1" applyBorder="1" applyAlignment="1" applyProtection="1">
      <alignment horizontal="center" vertical="center" wrapText="1"/>
      <protection locked="0"/>
    </xf>
    <xf numFmtId="0" fontId="12" fillId="2" borderId="6" xfId="25" applyFont="1" applyFill="1" applyBorder="1" applyAlignment="1" applyProtection="1">
      <alignment horizontal="center" vertical="center" wrapText="1"/>
      <protection locked="0"/>
    </xf>
    <xf numFmtId="0" fontId="12" fillId="2" borderId="9" xfId="25" applyFont="1" applyFill="1" applyBorder="1" applyAlignment="1">
      <alignment horizontal="center" vertical="center"/>
    </xf>
    <xf numFmtId="0" fontId="12" fillId="2" borderId="11" xfId="25" applyFont="1" applyFill="1" applyBorder="1" applyAlignment="1">
      <alignment horizontal="center" vertical="center"/>
    </xf>
    <xf numFmtId="0" fontId="12" fillId="2" borderId="7" xfId="25" applyFont="1" applyFill="1" applyBorder="1" applyAlignment="1">
      <alignment horizontal="center" vertical="center"/>
    </xf>
    <xf numFmtId="0" fontId="12" fillId="2" borderId="1" xfId="25" applyFont="1" applyFill="1" applyBorder="1" applyAlignment="1">
      <alignment horizontal="center" vertical="center"/>
    </xf>
    <xf numFmtId="0" fontId="12" fillId="2" borderId="8" xfId="25" applyFont="1" applyFill="1" applyBorder="1" applyAlignment="1">
      <alignment horizontal="center" vertical="center"/>
    </xf>
    <xf numFmtId="0" fontId="12" fillId="2" borderId="3" xfId="25" applyFont="1" applyFill="1" applyBorder="1" applyAlignment="1">
      <alignment horizontal="center" vertical="center"/>
    </xf>
    <xf numFmtId="4" fontId="12" fillId="2" borderId="13" xfId="25" applyNumberFormat="1" applyFont="1" applyFill="1" applyBorder="1" applyAlignment="1">
      <alignment horizontal="center" vertical="center" wrapText="1"/>
    </xf>
    <xf numFmtId="4" fontId="12" fillId="2" borderId="14" xfId="25" applyNumberFormat="1" applyFont="1" applyFill="1" applyBorder="1" applyAlignment="1">
      <alignment horizontal="center" vertical="center" wrapText="1"/>
    </xf>
    <xf numFmtId="0" fontId="12" fillId="2" borderId="10" xfId="25" applyFont="1" applyFill="1" applyBorder="1" applyAlignment="1">
      <alignment horizontal="center" vertical="center"/>
    </xf>
    <xf numFmtId="0" fontId="12" fillId="2" borderId="0" xfId="25" applyFont="1" applyFill="1" applyBorder="1" applyAlignment="1">
      <alignment horizontal="center" vertical="center"/>
    </xf>
    <xf numFmtId="0" fontId="12" fillId="2" borderId="2" xfId="25" applyFont="1" applyFill="1" applyBorder="1" applyAlignment="1">
      <alignment horizontal="center" vertical="center"/>
    </xf>
    <xf numFmtId="0" fontId="6" fillId="0" borderId="4" xfId="19" applyFont="1" applyFill="1" applyBorder="1" applyAlignment="1" applyProtection="1">
      <alignment horizontal="center"/>
      <protection locked="0"/>
    </xf>
    <xf numFmtId="0" fontId="6" fillId="0" borderId="5" xfId="19" applyFont="1" applyFill="1" applyBorder="1" applyAlignment="1" applyProtection="1">
      <alignment horizontal="center"/>
      <protection locked="0"/>
    </xf>
    <xf numFmtId="0" fontId="6" fillId="0" borderId="6" xfId="19" applyFont="1" applyFill="1" applyBorder="1" applyAlignment="1" applyProtection="1">
      <alignment horizontal="center"/>
      <protection locked="0"/>
    </xf>
  </cellXfs>
  <cellStyles count="37">
    <cellStyle name="Euro" xfId="1"/>
    <cellStyle name="Millares 10" xfId="21"/>
    <cellStyle name="Millares 2" xfId="2"/>
    <cellStyle name="Millares 2 2" xfId="3"/>
    <cellStyle name="Millares 2 2 2" xfId="23"/>
    <cellStyle name="Millares 2 2 3" xfId="30"/>
    <cellStyle name="Millares 2 3" xfId="4"/>
    <cellStyle name="Millares 2 3 2" xfId="31"/>
    <cellStyle name="Millares 2 4" xfId="16"/>
    <cellStyle name="Millares 2 5" xfId="29"/>
    <cellStyle name="Millares 3" xfId="5"/>
    <cellStyle name="Millares 3 2" xfId="32"/>
    <cellStyle name="Millares 5" xfId="24"/>
    <cellStyle name="Moneda 2" xfId="6"/>
    <cellStyle name="Moneda 2 2" xfId="33"/>
    <cellStyle name="Normal" xfId="0" builtinId="0"/>
    <cellStyle name="Normal 2" xfId="7"/>
    <cellStyle name="Normal 2 2" xfId="8"/>
    <cellStyle name="Normal 2 3" xfId="19"/>
    <cellStyle name="Normal 2 4" xfId="26"/>
    <cellStyle name="Normal 2 5" xfId="27"/>
    <cellStyle name="Normal 3" xfId="9"/>
    <cellStyle name="Normal 3 2" xfId="25"/>
    <cellStyle name="Normal 3 2 2" xfId="18"/>
    <cellStyle name="Normal 4" xfId="10"/>
    <cellStyle name="Normal 4 2" xfId="11"/>
    <cellStyle name="Normal 5" xfId="12"/>
    <cellStyle name="Normal 5 2" xfId="13"/>
    <cellStyle name="Normal 5 3" xfId="20"/>
    <cellStyle name="Normal 6" xfId="14"/>
    <cellStyle name="Normal 6 2" xfId="15"/>
    <cellStyle name="Normal 6 2 2" xfId="35"/>
    <cellStyle name="Normal 6 3" xfId="34"/>
    <cellStyle name="Normal 7" xfId="17"/>
    <cellStyle name="Normal 8" xfId="28"/>
    <cellStyle name="Porcentual 2" xfId="36"/>
    <cellStyle name="SAPBEXstdItem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abSelected="1" zoomScaleNormal="100" zoomScaleSheetLayoutView="90" workbookViewId="0">
      <selection activeCell="E10" sqref="E10"/>
    </sheetView>
  </sheetViews>
  <sheetFormatPr baseColWidth="10" defaultColWidth="12" defaultRowHeight="10.199999999999999"/>
  <cols>
    <col min="1" max="2" width="2" style="3" customWidth="1"/>
    <col min="3" max="3" width="72.85546875" style="3" customWidth="1"/>
    <col min="4" max="4" width="18.28515625" style="3" customWidth="1"/>
    <col min="5" max="5" width="21.85546875" style="3" customWidth="1"/>
    <col min="6" max="6" width="18.28515625" style="3" customWidth="1"/>
    <col min="7" max="9" width="18.28515625" style="22" customWidth="1"/>
    <col min="10" max="16384" width="12" style="3"/>
  </cols>
  <sheetData>
    <row r="1" spans="1:9" ht="46.5" customHeight="1">
      <c r="A1" s="35" t="s">
        <v>65</v>
      </c>
      <c r="B1" s="36"/>
      <c r="C1" s="36"/>
      <c r="D1" s="36"/>
      <c r="E1" s="36"/>
      <c r="F1" s="36"/>
      <c r="G1" s="36"/>
      <c r="H1" s="36"/>
      <c r="I1" s="37"/>
    </row>
    <row r="2" spans="1:9" ht="15" customHeight="1">
      <c r="A2" s="38" t="s">
        <v>1</v>
      </c>
      <c r="B2" s="46"/>
      <c r="C2" s="39"/>
      <c r="D2" s="36" t="s">
        <v>11</v>
      </c>
      <c r="E2" s="36"/>
      <c r="F2" s="36"/>
      <c r="G2" s="36"/>
      <c r="H2" s="36"/>
      <c r="I2" s="44" t="s">
        <v>4</v>
      </c>
    </row>
    <row r="3" spans="1:9" ht="24.9" customHeight="1">
      <c r="A3" s="40"/>
      <c r="B3" s="47"/>
      <c r="C3" s="41"/>
      <c r="D3" s="4" t="s">
        <v>5</v>
      </c>
      <c r="E3" s="1" t="s">
        <v>6</v>
      </c>
      <c r="F3" s="1" t="s">
        <v>2</v>
      </c>
      <c r="G3" s="1" t="s">
        <v>3</v>
      </c>
      <c r="H3" s="5" t="s">
        <v>7</v>
      </c>
      <c r="I3" s="45"/>
    </row>
    <row r="4" spans="1:9" ht="12">
      <c r="A4" s="42"/>
      <c r="B4" s="48"/>
      <c r="C4" s="43"/>
      <c r="D4" s="2">
        <v>1</v>
      </c>
      <c r="E4" s="2">
        <v>2</v>
      </c>
      <c r="F4" s="2" t="s">
        <v>8</v>
      </c>
      <c r="G4" s="2">
        <v>4</v>
      </c>
      <c r="H4" s="2">
        <v>5</v>
      </c>
      <c r="I4" s="2" t="s">
        <v>9</v>
      </c>
    </row>
    <row r="5" spans="1:9">
      <c r="A5" s="6" t="s">
        <v>14</v>
      </c>
      <c r="B5" s="7"/>
      <c r="C5" s="8"/>
      <c r="D5" s="27">
        <f>D36</f>
        <v>21958996.199999999</v>
      </c>
      <c r="E5" s="33">
        <f t="shared" ref="E5:I5" si="0">E36</f>
        <v>29765725.23</v>
      </c>
      <c r="F5" s="33">
        <f t="shared" si="0"/>
        <v>51724721.429999992</v>
      </c>
      <c r="G5" s="33">
        <f t="shared" si="0"/>
        <v>40959161.130000003</v>
      </c>
      <c r="H5" s="33">
        <f t="shared" si="0"/>
        <v>39741337.030000001</v>
      </c>
      <c r="I5" s="33">
        <f t="shared" si="0"/>
        <v>10765560.299999993</v>
      </c>
    </row>
    <row r="6" spans="1:9">
      <c r="A6" s="9">
        <v>0</v>
      </c>
      <c r="B6" s="10" t="s">
        <v>15</v>
      </c>
      <c r="C6" s="11"/>
      <c r="D6" s="12">
        <f>SUM(D7:D8)</f>
        <v>221123</v>
      </c>
      <c r="E6" s="12">
        <f>SUM(E7:E8)</f>
        <v>333347.78000000003</v>
      </c>
      <c r="F6" s="13">
        <f t="shared" ref="F6:I6" si="1">SUM(F7:F8)</f>
        <v>554470.78</v>
      </c>
      <c r="G6" s="12">
        <f>SUM(G7:G8)</f>
        <v>520952.05</v>
      </c>
      <c r="H6" s="12">
        <f>SUM(H7:H8)</f>
        <v>506828.35</v>
      </c>
      <c r="I6" s="13">
        <f t="shared" si="1"/>
        <v>33518.73000000004</v>
      </c>
    </row>
    <row r="7" spans="1:9">
      <c r="A7" s="9" t="s">
        <v>16</v>
      </c>
      <c r="B7" s="14"/>
      <c r="C7" s="15" t="s">
        <v>17</v>
      </c>
      <c r="D7" s="26">
        <v>221123</v>
      </c>
      <c r="E7" s="26">
        <v>333347.78000000003</v>
      </c>
      <c r="F7" s="16">
        <f>D7+E7</f>
        <v>554470.78</v>
      </c>
      <c r="G7" s="28">
        <v>520952.05</v>
      </c>
      <c r="H7" s="28">
        <v>506828.35</v>
      </c>
      <c r="I7" s="16">
        <f>F7-G7</f>
        <v>33518.73000000004</v>
      </c>
    </row>
    <row r="8" spans="1:9">
      <c r="A8" s="9" t="s">
        <v>18</v>
      </c>
      <c r="B8" s="14"/>
      <c r="C8" s="15" t="s">
        <v>19</v>
      </c>
      <c r="D8" s="16">
        <v>0</v>
      </c>
      <c r="E8" s="16">
        <v>0</v>
      </c>
      <c r="F8" s="16">
        <f>D8+E8</f>
        <v>0</v>
      </c>
      <c r="G8" s="16">
        <v>0</v>
      </c>
      <c r="H8" s="16">
        <v>0</v>
      </c>
      <c r="I8" s="16">
        <f>F8-G8</f>
        <v>0</v>
      </c>
    </row>
    <row r="9" spans="1:9" ht="11.25" customHeight="1">
      <c r="A9" s="9">
        <v>0</v>
      </c>
      <c r="B9" s="10" t="s">
        <v>20</v>
      </c>
      <c r="C9" s="11"/>
      <c r="D9" s="13">
        <f>SUM(D10:D17)</f>
        <v>20741415.199999999</v>
      </c>
      <c r="E9" s="13">
        <f t="shared" ref="E9:I9" si="2">SUM(E10:E17)</f>
        <v>28295563.699999999</v>
      </c>
      <c r="F9" s="13">
        <f t="shared" si="2"/>
        <v>49036978.899999991</v>
      </c>
      <c r="G9" s="13">
        <f t="shared" si="2"/>
        <v>38417482.620000005</v>
      </c>
      <c r="H9" s="13">
        <f t="shared" si="2"/>
        <v>37241212.789999999</v>
      </c>
      <c r="I9" s="13">
        <f t="shared" si="2"/>
        <v>10619496.279999994</v>
      </c>
    </row>
    <row r="10" spans="1:9">
      <c r="A10" s="9" t="s">
        <v>21</v>
      </c>
      <c r="B10" s="14"/>
      <c r="C10" s="15" t="s">
        <v>22</v>
      </c>
      <c r="D10" s="29">
        <v>16404807.199999999</v>
      </c>
      <c r="E10" s="29">
        <v>22745745.149999999</v>
      </c>
      <c r="F10" s="16">
        <f t="shared" ref="F10:F17" si="3">D10+E10</f>
        <v>39150552.349999994</v>
      </c>
      <c r="G10" s="30">
        <v>29687290.390000001</v>
      </c>
      <c r="H10" s="30">
        <v>28680523.07</v>
      </c>
      <c r="I10" s="16">
        <f t="shared" ref="I10:I17" si="4">F10-G10</f>
        <v>9463261.9599999934</v>
      </c>
    </row>
    <row r="11" spans="1:9">
      <c r="A11" s="9" t="s">
        <v>13</v>
      </c>
      <c r="B11" s="14"/>
      <c r="C11" s="15" t="s">
        <v>23</v>
      </c>
      <c r="D11" s="29">
        <v>0</v>
      </c>
      <c r="E11" s="29">
        <v>0</v>
      </c>
      <c r="F11" s="16">
        <f t="shared" si="3"/>
        <v>0</v>
      </c>
      <c r="G11" s="30">
        <v>0</v>
      </c>
      <c r="H11" s="30">
        <v>0</v>
      </c>
      <c r="I11" s="16">
        <f t="shared" si="4"/>
        <v>0</v>
      </c>
    </row>
    <row r="12" spans="1:9">
      <c r="A12" s="9" t="s">
        <v>24</v>
      </c>
      <c r="B12" s="14"/>
      <c r="C12" s="15" t="s">
        <v>25</v>
      </c>
      <c r="D12" s="29">
        <v>4336608</v>
      </c>
      <c r="E12" s="29">
        <v>5549818.5499999998</v>
      </c>
      <c r="F12" s="16">
        <f t="shared" si="3"/>
        <v>9886426.5500000007</v>
      </c>
      <c r="G12" s="30">
        <v>8730192.2300000004</v>
      </c>
      <c r="H12" s="30">
        <v>8560689.7200000007</v>
      </c>
      <c r="I12" s="16">
        <f t="shared" si="4"/>
        <v>1156234.3200000003</v>
      </c>
    </row>
    <row r="13" spans="1:9">
      <c r="A13" s="9" t="s">
        <v>26</v>
      </c>
      <c r="B13" s="14"/>
      <c r="C13" s="15" t="s">
        <v>27</v>
      </c>
      <c r="D13" s="16">
        <v>0</v>
      </c>
      <c r="E13" s="16">
        <v>0</v>
      </c>
      <c r="F13" s="16">
        <f t="shared" si="3"/>
        <v>0</v>
      </c>
      <c r="G13" s="16">
        <v>0</v>
      </c>
      <c r="H13" s="16">
        <v>0</v>
      </c>
      <c r="I13" s="16">
        <f t="shared" si="4"/>
        <v>0</v>
      </c>
    </row>
    <row r="14" spans="1:9">
      <c r="A14" s="9" t="s">
        <v>28</v>
      </c>
      <c r="B14" s="14"/>
      <c r="C14" s="15" t="s">
        <v>29</v>
      </c>
      <c r="D14" s="16">
        <v>0</v>
      </c>
      <c r="E14" s="16">
        <v>0</v>
      </c>
      <c r="F14" s="16">
        <f t="shared" si="3"/>
        <v>0</v>
      </c>
      <c r="G14" s="16">
        <v>0</v>
      </c>
      <c r="H14" s="16">
        <v>0</v>
      </c>
      <c r="I14" s="16">
        <f t="shared" si="4"/>
        <v>0</v>
      </c>
    </row>
    <row r="15" spans="1:9">
      <c r="A15" s="9" t="s">
        <v>12</v>
      </c>
      <c r="B15" s="14"/>
      <c r="C15" s="15" t="s">
        <v>30</v>
      </c>
      <c r="D15" s="16">
        <v>0</v>
      </c>
      <c r="E15" s="16">
        <v>0</v>
      </c>
      <c r="F15" s="16">
        <f t="shared" si="3"/>
        <v>0</v>
      </c>
      <c r="G15" s="16">
        <v>0</v>
      </c>
      <c r="H15" s="16">
        <v>0</v>
      </c>
      <c r="I15" s="16">
        <f t="shared" si="4"/>
        <v>0</v>
      </c>
    </row>
    <row r="16" spans="1:9">
      <c r="A16" s="9" t="s">
        <v>31</v>
      </c>
      <c r="B16" s="14"/>
      <c r="C16" s="15" t="s">
        <v>32</v>
      </c>
      <c r="D16" s="16">
        <v>0</v>
      </c>
      <c r="E16" s="16">
        <v>0</v>
      </c>
      <c r="F16" s="16">
        <f t="shared" si="3"/>
        <v>0</v>
      </c>
      <c r="G16" s="16">
        <v>0</v>
      </c>
      <c r="H16" s="16">
        <v>0</v>
      </c>
      <c r="I16" s="16">
        <f t="shared" si="4"/>
        <v>0</v>
      </c>
    </row>
    <row r="17" spans="1:9">
      <c r="A17" s="9" t="s">
        <v>33</v>
      </c>
      <c r="B17" s="14"/>
      <c r="C17" s="15" t="s">
        <v>34</v>
      </c>
      <c r="D17" s="16">
        <v>0</v>
      </c>
      <c r="E17" s="16">
        <v>0</v>
      </c>
      <c r="F17" s="16">
        <f t="shared" si="3"/>
        <v>0</v>
      </c>
      <c r="G17" s="16">
        <v>0</v>
      </c>
      <c r="H17" s="16">
        <v>0</v>
      </c>
      <c r="I17" s="16">
        <f t="shared" si="4"/>
        <v>0</v>
      </c>
    </row>
    <row r="18" spans="1:9" ht="11.25" customHeight="1">
      <c r="A18" s="9">
        <v>0</v>
      </c>
      <c r="B18" s="10" t="s">
        <v>35</v>
      </c>
      <c r="C18" s="11"/>
      <c r="D18" s="13">
        <f>SUM(D19:D21)</f>
        <v>996458</v>
      </c>
      <c r="E18" s="13">
        <f>SUM(E19:E21)</f>
        <v>1136813.75</v>
      </c>
      <c r="F18" s="13">
        <f t="shared" ref="F18:I18" si="5">SUM(F19:F21)</f>
        <v>2133271.75</v>
      </c>
      <c r="G18" s="13">
        <f>SUM(G19:G21)</f>
        <v>2020726.46</v>
      </c>
      <c r="H18" s="13">
        <f>SUM(H19:H21)</f>
        <v>1993295.89</v>
      </c>
      <c r="I18" s="13">
        <f t="shared" si="5"/>
        <v>112545.29000000004</v>
      </c>
    </row>
    <row r="19" spans="1:9">
      <c r="A19" s="9" t="s">
        <v>36</v>
      </c>
      <c r="B19" s="14"/>
      <c r="C19" s="15" t="s">
        <v>37</v>
      </c>
      <c r="D19" s="31">
        <v>996458</v>
      </c>
      <c r="E19" s="32">
        <v>1136813.75</v>
      </c>
      <c r="F19" s="16">
        <f t="shared" ref="F19:F21" si="6">D19+E19</f>
        <v>2133271.75</v>
      </c>
      <c r="G19" s="34">
        <v>2020726.46</v>
      </c>
      <c r="H19" s="34">
        <v>1993295.89</v>
      </c>
      <c r="I19" s="16">
        <f t="shared" ref="I19:I21" si="7">F19-G19</f>
        <v>112545.29000000004</v>
      </c>
    </row>
    <row r="20" spans="1:9" ht="11.25" customHeight="1">
      <c r="A20" s="9" t="s">
        <v>38</v>
      </c>
      <c r="B20" s="14"/>
      <c r="C20" s="15" t="s">
        <v>39</v>
      </c>
      <c r="D20" s="16">
        <v>0</v>
      </c>
      <c r="E20" s="16">
        <v>0</v>
      </c>
      <c r="F20" s="16">
        <f t="shared" si="6"/>
        <v>0</v>
      </c>
      <c r="G20" s="16">
        <v>0</v>
      </c>
      <c r="H20" s="16">
        <v>0</v>
      </c>
      <c r="I20" s="16">
        <f t="shared" si="7"/>
        <v>0</v>
      </c>
    </row>
    <row r="21" spans="1:9">
      <c r="A21" s="9" t="s">
        <v>40</v>
      </c>
      <c r="B21" s="14"/>
      <c r="C21" s="15" t="s">
        <v>41</v>
      </c>
      <c r="D21" s="16">
        <v>0</v>
      </c>
      <c r="E21" s="16">
        <v>0</v>
      </c>
      <c r="F21" s="16">
        <f t="shared" si="6"/>
        <v>0</v>
      </c>
      <c r="G21" s="16">
        <v>0</v>
      </c>
      <c r="H21" s="16">
        <v>0</v>
      </c>
      <c r="I21" s="16">
        <f t="shared" si="7"/>
        <v>0</v>
      </c>
    </row>
    <row r="22" spans="1:9">
      <c r="A22" s="9">
        <v>0</v>
      </c>
      <c r="B22" s="10" t="s">
        <v>42</v>
      </c>
      <c r="C22" s="11"/>
      <c r="D22" s="13">
        <f>SUM(D23:D24)</f>
        <v>0</v>
      </c>
      <c r="E22" s="13">
        <f>SUM(E23:E24)</f>
        <v>0</v>
      </c>
      <c r="F22" s="13">
        <f t="shared" ref="F22:I22" si="8">SUM(F23:F24)</f>
        <v>0</v>
      </c>
      <c r="G22" s="13">
        <f>SUM(G23:G24)</f>
        <v>0</v>
      </c>
      <c r="H22" s="13">
        <f>SUM(H23:H24)</f>
        <v>0</v>
      </c>
      <c r="I22" s="13">
        <f t="shared" si="8"/>
        <v>0</v>
      </c>
    </row>
    <row r="23" spans="1:9">
      <c r="A23" s="9" t="s">
        <v>43</v>
      </c>
      <c r="B23" s="14"/>
      <c r="C23" s="15" t="s">
        <v>44</v>
      </c>
      <c r="D23" s="16">
        <v>0</v>
      </c>
      <c r="E23" s="16">
        <v>0</v>
      </c>
      <c r="F23" s="16">
        <f t="shared" ref="F23:F24" si="9">D23+E23</f>
        <v>0</v>
      </c>
      <c r="G23" s="16">
        <v>0</v>
      </c>
      <c r="H23" s="16">
        <v>0</v>
      </c>
      <c r="I23" s="16">
        <f t="shared" ref="I23:I24" si="10">F23-G23</f>
        <v>0</v>
      </c>
    </row>
    <row r="24" spans="1:9">
      <c r="A24" s="9" t="s">
        <v>45</v>
      </c>
      <c r="B24" s="14"/>
      <c r="C24" s="15" t="s">
        <v>46</v>
      </c>
      <c r="D24" s="16">
        <v>0</v>
      </c>
      <c r="E24" s="16">
        <v>0</v>
      </c>
      <c r="F24" s="16">
        <f t="shared" si="9"/>
        <v>0</v>
      </c>
      <c r="G24" s="16">
        <v>0</v>
      </c>
      <c r="H24" s="16">
        <v>0</v>
      </c>
      <c r="I24" s="16">
        <f t="shared" si="10"/>
        <v>0</v>
      </c>
    </row>
    <row r="25" spans="1:9">
      <c r="A25" s="9">
        <v>0</v>
      </c>
      <c r="B25" s="10" t="s">
        <v>47</v>
      </c>
      <c r="C25" s="11"/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>SUM(G26:G29)</f>
        <v>0</v>
      </c>
      <c r="H25" s="13">
        <f>SUM(H26:H29)</f>
        <v>0</v>
      </c>
      <c r="I25" s="13">
        <f t="shared" si="11"/>
        <v>0</v>
      </c>
    </row>
    <row r="26" spans="1:9">
      <c r="A26" s="9" t="s">
        <v>48</v>
      </c>
      <c r="B26" s="14"/>
      <c r="C26" s="15" t="s">
        <v>49</v>
      </c>
      <c r="D26" s="16">
        <v>0</v>
      </c>
      <c r="E26" s="16">
        <v>0</v>
      </c>
      <c r="F26" s="16">
        <f t="shared" ref="F26:F29" si="12">D26+E26</f>
        <v>0</v>
      </c>
      <c r="G26" s="16">
        <v>0</v>
      </c>
      <c r="H26" s="16">
        <v>0</v>
      </c>
      <c r="I26" s="16">
        <f t="shared" ref="I26:I29" si="13">F26-G26</f>
        <v>0</v>
      </c>
    </row>
    <row r="27" spans="1:9">
      <c r="A27" s="9" t="s">
        <v>50</v>
      </c>
      <c r="B27" s="14"/>
      <c r="C27" s="15" t="s">
        <v>51</v>
      </c>
      <c r="D27" s="16">
        <v>0</v>
      </c>
      <c r="E27" s="16">
        <v>0</v>
      </c>
      <c r="F27" s="16">
        <f t="shared" si="12"/>
        <v>0</v>
      </c>
      <c r="G27" s="16">
        <v>0</v>
      </c>
      <c r="H27" s="16">
        <v>0</v>
      </c>
      <c r="I27" s="16">
        <f t="shared" si="13"/>
        <v>0</v>
      </c>
    </row>
    <row r="28" spans="1:9">
      <c r="A28" s="9" t="s">
        <v>52</v>
      </c>
      <c r="B28" s="14"/>
      <c r="C28" s="15" t="s">
        <v>53</v>
      </c>
      <c r="D28" s="16">
        <v>0</v>
      </c>
      <c r="E28" s="16">
        <v>0</v>
      </c>
      <c r="F28" s="16">
        <f t="shared" si="12"/>
        <v>0</v>
      </c>
      <c r="G28" s="16">
        <v>0</v>
      </c>
      <c r="H28" s="16">
        <v>0</v>
      </c>
      <c r="I28" s="16">
        <f t="shared" si="13"/>
        <v>0</v>
      </c>
    </row>
    <row r="29" spans="1:9">
      <c r="A29" s="9" t="s">
        <v>54</v>
      </c>
      <c r="B29" s="14"/>
      <c r="C29" s="15" t="s">
        <v>55</v>
      </c>
      <c r="D29" s="16">
        <v>0</v>
      </c>
      <c r="E29" s="16">
        <v>0</v>
      </c>
      <c r="F29" s="16">
        <f t="shared" si="12"/>
        <v>0</v>
      </c>
      <c r="G29" s="16">
        <v>0</v>
      </c>
      <c r="H29" s="16">
        <v>0</v>
      </c>
      <c r="I29" s="16">
        <f t="shared" si="13"/>
        <v>0</v>
      </c>
    </row>
    <row r="30" spans="1:9">
      <c r="A30" s="9">
        <v>0</v>
      </c>
      <c r="B30" s="10" t="s">
        <v>56</v>
      </c>
      <c r="C30" s="11"/>
      <c r="D30" s="13">
        <f>SUM(D31:D34)</f>
        <v>0</v>
      </c>
      <c r="E30" s="13">
        <f>SUM(E31:E34)</f>
        <v>0</v>
      </c>
      <c r="F30" s="13">
        <f t="shared" ref="F30:I30" si="14">SUM(F31:F34)</f>
        <v>0</v>
      </c>
      <c r="G30" s="13">
        <f>SUM(G31:G34)</f>
        <v>0</v>
      </c>
      <c r="H30" s="13">
        <f>SUM(H31:H34)</f>
        <v>0</v>
      </c>
      <c r="I30" s="13">
        <f t="shared" si="14"/>
        <v>0</v>
      </c>
    </row>
    <row r="31" spans="1:9">
      <c r="A31" s="9" t="s">
        <v>57</v>
      </c>
      <c r="B31" s="14"/>
      <c r="C31" s="15" t="s">
        <v>58</v>
      </c>
      <c r="D31" s="16">
        <v>0</v>
      </c>
      <c r="E31" s="16">
        <v>0</v>
      </c>
      <c r="F31" s="16">
        <f t="shared" ref="F31:F34" si="15">D31+E31</f>
        <v>0</v>
      </c>
      <c r="G31" s="16">
        <v>0</v>
      </c>
      <c r="H31" s="16">
        <v>0</v>
      </c>
      <c r="I31" s="16">
        <f t="shared" ref="I31:I34" si="16">F31-G31</f>
        <v>0</v>
      </c>
    </row>
    <row r="32" spans="1:9">
      <c r="A32" s="9" t="s">
        <v>59</v>
      </c>
      <c r="B32" s="15" t="s">
        <v>60</v>
      </c>
      <c r="C32" s="15"/>
      <c r="D32" s="16">
        <v>0</v>
      </c>
      <c r="E32" s="16">
        <v>0</v>
      </c>
      <c r="F32" s="16">
        <f t="shared" si="15"/>
        <v>0</v>
      </c>
      <c r="G32" s="16">
        <v>0</v>
      </c>
      <c r="H32" s="16">
        <v>0</v>
      </c>
      <c r="I32" s="16">
        <f t="shared" si="16"/>
        <v>0</v>
      </c>
    </row>
    <row r="33" spans="1:9">
      <c r="A33" s="9" t="s">
        <v>61</v>
      </c>
      <c r="B33" s="15" t="s">
        <v>62</v>
      </c>
      <c r="C33" s="15"/>
      <c r="D33" s="16">
        <v>0</v>
      </c>
      <c r="E33" s="16">
        <v>0</v>
      </c>
      <c r="F33" s="16">
        <f t="shared" si="15"/>
        <v>0</v>
      </c>
      <c r="G33" s="16">
        <v>0</v>
      </c>
      <c r="H33" s="16">
        <v>0</v>
      </c>
      <c r="I33" s="16">
        <f t="shared" si="16"/>
        <v>0</v>
      </c>
    </row>
    <row r="34" spans="1:9">
      <c r="A34" s="9" t="s">
        <v>63</v>
      </c>
      <c r="B34" s="15" t="s">
        <v>64</v>
      </c>
      <c r="C34" s="15"/>
      <c r="D34" s="16">
        <v>0</v>
      </c>
      <c r="E34" s="16">
        <v>0</v>
      </c>
      <c r="F34" s="16">
        <f t="shared" si="15"/>
        <v>0</v>
      </c>
      <c r="G34" s="16">
        <v>0</v>
      </c>
      <c r="H34" s="16">
        <v>0</v>
      </c>
      <c r="I34" s="16">
        <f t="shared" si="16"/>
        <v>0</v>
      </c>
    </row>
    <row r="35" spans="1:9">
      <c r="A35" s="17"/>
      <c r="B35" s="18"/>
      <c r="C35" s="19"/>
      <c r="D35" s="20"/>
      <c r="E35" s="20"/>
      <c r="F35" s="20"/>
      <c r="G35" s="20"/>
      <c r="H35" s="20"/>
      <c r="I35" s="20"/>
    </row>
    <row r="36" spans="1:9" ht="15" customHeight="1">
      <c r="A36" s="49" t="s">
        <v>10</v>
      </c>
      <c r="B36" s="50"/>
      <c r="C36" s="51"/>
      <c r="D36" s="21">
        <f>+D6+D9+D18+D22+D25+D30</f>
        <v>21958996.199999999</v>
      </c>
      <c r="E36" s="21">
        <f t="shared" ref="E36:I36" si="17">+E6+E9+E18+E22+E25+E30</f>
        <v>29765725.23</v>
      </c>
      <c r="F36" s="21">
        <f t="shared" si="17"/>
        <v>51724721.429999992</v>
      </c>
      <c r="G36" s="21">
        <f t="shared" si="17"/>
        <v>40959161.130000003</v>
      </c>
      <c r="H36" s="21">
        <f t="shared" si="17"/>
        <v>39741337.030000001</v>
      </c>
      <c r="I36" s="21">
        <f t="shared" si="17"/>
        <v>10765560.299999993</v>
      </c>
    </row>
    <row r="37" spans="1:9">
      <c r="G37" s="3"/>
    </row>
    <row r="38" spans="1:9" ht="14.4">
      <c r="A38" s="3" t="s">
        <v>0</v>
      </c>
      <c r="B38" s="23"/>
      <c r="C38" s="23"/>
      <c r="D38" s="23"/>
      <c r="E38" s="23"/>
      <c r="F38" s="23"/>
      <c r="G38" s="23"/>
      <c r="H38" s="23"/>
      <c r="I38" s="24"/>
    </row>
    <row r="39" spans="1:9">
      <c r="D39" s="25"/>
      <c r="E39" s="25"/>
      <c r="F39" s="25"/>
      <c r="G39" s="25"/>
      <c r="H39" s="25"/>
      <c r="I39" s="25"/>
    </row>
  </sheetData>
  <sheetProtection formatCells="0" formatColumns="0" formatRows="0" autoFilter="0"/>
  <protectedRanges>
    <protectedRange sqref="B38:I65520 C36:I37" name="Rango1"/>
    <protectedRange sqref="C30:D30 C6:D6 C18:D18 C22:D22 C25:D25 C35:F35 B7:D8 B10:D17 B19:D21 B23:D24 B26:D29 B31:D34 E6:I8 E10:F34 G10:I35 C9:I9" name="Rango1_3"/>
    <protectedRange sqref="D4:I5" name="Rango1_2_2"/>
  </protectedRanges>
  <mergeCells count="5">
    <mergeCell ref="A1:I1"/>
    <mergeCell ref="A2:C4"/>
    <mergeCell ref="D2:H2"/>
    <mergeCell ref="I2:I3"/>
    <mergeCell ref="A36:C36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Windows User</cp:lastModifiedBy>
  <cp:lastPrinted>2019-05-15T20:49:00Z</cp:lastPrinted>
  <dcterms:created xsi:type="dcterms:W3CDTF">2012-12-11T20:29:16Z</dcterms:created>
  <dcterms:modified xsi:type="dcterms:W3CDTF">2020-01-16T18:59:33Z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